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2750 Load" sheetId="1" r:id="rId1"/>
    <sheet name="2250 Load" sheetId="2" r:id="rId2"/>
  </sheets>
  <calcPr calcId="162913"/>
</workbook>
</file>

<file path=xl/calcChain.xml><?xml version="1.0" encoding="utf-8"?>
<calcChain xmlns="http://schemas.openxmlformats.org/spreadsheetml/2006/main">
  <c r="D1" i="2" l="1"/>
  <c r="C10" i="2" s="1"/>
  <c r="D1" i="1"/>
  <c r="C5" i="1" s="1"/>
  <c r="D5" i="1" s="1"/>
  <c r="F5" i="1" s="1"/>
  <c r="E5" i="1" l="1"/>
  <c r="E10" i="2"/>
  <c r="D10" i="2"/>
  <c r="F10" i="2" s="1"/>
  <c r="C5" i="2"/>
  <c r="C7" i="2"/>
  <c r="C9" i="2"/>
  <c r="C6" i="2"/>
  <c r="C8" i="2"/>
  <c r="C7" i="1"/>
  <c r="C8" i="1"/>
  <c r="C9" i="1"/>
  <c r="E9" i="1" s="1"/>
  <c r="C6" i="1"/>
  <c r="C10" i="1"/>
  <c r="D6" i="1" l="1"/>
  <c r="E6" i="1"/>
  <c r="D8" i="1"/>
  <c r="F8" i="1" s="1"/>
  <c r="E8" i="1"/>
  <c r="D10" i="1"/>
  <c r="F10" i="1" s="1"/>
  <c r="E10" i="1"/>
  <c r="D7" i="1"/>
  <c r="F7" i="1" s="1"/>
  <c r="E7" i="1"/>
  <c r="E6" i="2"/>
  <c r="D6" i="2"/>
  <c r="F6" i="2" s="1"/>
  <c r="E7" i="2"/>
  <c r="D7" i="2"/>
  <c r="F7" i="2" s="1"/>
  <c r="E5" i="2"/>
  <c r="D5" i="2"/>
  <c r="F5" i="2" s="1"/>
  <c r="E8" i="2"/>
  <c r="D8" i="2"/>
  <c r="F8" i="2" s="1"/>
  <c r="E9" i="2"/>
  <c r="D9" i="2"/>
  <c r="F9" i="2" s="1"/>
  <c r="D9" i="1" l="1"/>
  <c r="F9" i="1" s="1"/>
  <c r="F6" i="1"/>
</calcChain>
</file>

<file path=xl/sharedStrings.xml><?xml version="1.0" encoding="utf-8"?>
<sst xmlns="http://schemas.openxmlformats.org/spreadsheetml/2006/main" count="20" uniqueCount="11">
  <si>
    <t>F(MHz)</t>
  </si>
  <si>
    <t>s21 db</t>
  </si>
  <si>
    <t>Loss db</t>
  </si>
  <si>
    <t>Loss %</t>
  </si>
  <si>
    <t>S-units</t>
  </si>
  <si>
    <t>Att (db)=</t>
  </si>
  <si>
    <t>Power (W)=</t>
  </si>
  <si>
    <t>Load (ohm)=</t>
  </si>
  <si>
    <t>Dissipation (W)</t>
  </si>
  <si>
    <t>2750 ohm Load</t>
  </si>
  <si>
    <t>2250 ohm 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</si>
</sst>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left"/>
    </xf>
    <xf numFmtId="9" fontId="3" fillId="0" borderId="0" xfId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Attenuation (db)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'2750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'2750 Load'!$C$5:$C$10</c:f>
              <c:numCache>
                <c:formatCode>0.0</c:formatCode>
                <c:ptCount val="6"/>
                <c:pt idx="0">
                  <c:v>-2.1963731050575639</c:v>
                </c:pt>
                <c:pt idx="1">
                  <c:v>-0.7063731050575619</c:v>
                </c:pt>
                <c:pt idx="2">
                  <c:v>-0.70037310505756167</c:v>
                </c:pt>
                <c:pt idx="3">
                  <c:v>-0.86137310505756304</c:v>
                </c:pt>
                <c:pt idx="4">
                  <c:v>-0.96137310505756091</c:v>
                </c:pt>
                <c:pt idx="5">
                  <c:v>-0.96137310505756091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3C6-4E00-A0C9-B775C2302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86378496"/>
        <c:axId val="-1386385024"/>
      </c:scatterChart>
      <c:valAx>
        <c:axId val="-1386378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86385024"/>
        <c:crosses val="autoZero"/>
        <c:crossBetween val="midCat"/>
      </c:valAx>
      <c:valAx>
        <c:axId val="-1386385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86378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Loss (%)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'2750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'2750 Load'!$D$5:$D$10</c:f>
              <c:numCache>
                <c:formatCode>0%</c:formatCode>
                <c:ptCount val="6"/>
                <c:pt idx="0">
                  <c:v>0.39693699212124856</c:v>
                </c:pt>
                <c:pt idx="1">
                  <c:v>0.15011005825387247</c:v>
                </c:pt>
                <c:pt idx="2">
                  <c:v>0.14893508044851678</c:v>
                </c:pt>
                <c:pt idx="3">
                  <c:v>0.17990778450100564</c:v>
                </c:pt>
                <c:pt idx="4">
                  <c:v>0.19857536239826867</c:v>
                </c:pt>
                <c:pt idx="5">
                  <c:v>0.19857536239826867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592-4551-A72C-38429B74B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86380672"/>
        <c:axId val="-1386385568"/>
      </c:scatterChart>
      <c:valAx>
        <c:axId val="-1386380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86385568"/>
        <c:crosses val="autoZero"/>
        <c:crossBetween val="midCat"/>
      </c:valAx>
      <c:valAx>
        <c:axId val="-1386385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863806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Dissipation (W) at 100W Input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'2750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'2750 Load'!$F$5:$F$10</c:f>
              <c:numCache>
                <c:formatCode>0.0</c:formatCode>
                <c:ptCount val="6"/>
                <c:pt idx="0">
                  <c:v>39.693699212124855</c:v>
                </c:pt>
                <c:pt idx="1">
                  <c:v>15.011005825387247</c:v>
                </c:pt>
                <c:pt idx="2">
                  <c:v>14.893508044851679</c:v>
                </c:pt>
                <c:pt idx="3">
                  <c:v>17.990778450100564</c:v>
                </c:pt>
                <c:pt idx="4">
                  <c:v>19.857536239826867</c:v>
                </c:pt>
                <c:pt idx="5">
                  <c:v>19.857536239826867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0C6-4CD7-9065-847ABACD28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7382128"/>
        <c:axId val="-1377389200"/>
      </c:scatterChart>
      <c:valAx>
        <c:axId val="-1377382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7389200"/>
        <c:crosses val="autoZero"/>
        <c:crossBetween val="midCat"/>
      </c:valAx>
      <c:valAx>
        <c:axId val="-13773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7382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Attenuation (S-Units)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'2750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'2750 Load'!$E$5:$E$10</c:f>
              <c:numCache>
                <c:formatCode>0.0</c:formatCode>
                <c:ptCount val="6"/>
                <c:pt idx="0">
                  <c:v>0.73212436835252126</c:v>
                </c:pt>
                <c:pt idx="1">
                  <c:v>0.23545770168585398</c:v>
                </c:pt>
                <c:pt idx="2">
                  <c:v>0.23345770168585389</c:v>
                </c:pt>
                <c:pt idx="3">
                  <c:v>0.28712436835252103</c:v>
                </c:pt>
                <c:pt idx="4">
                  <c:v>0.32045770168585364</c:v>
                </c:pt>
                <c:pt idx="5">
                  <c:v>0.32045770168585364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BA9-48B1-9030-99FF8898E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7387568"/>
        <c:axId val="-1377385392"/>
      </c:scatterChart>
      <c:valAx>
        <c:axId val="-1377387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7385392"/>
        <c:crosses val="autoZero"/>
        <c:crossBetween val="midCat"/>
      </c:valAx>
      <c:valAx>
        <c:axId val="-137738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7387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Attenuation (db)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'2250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'2250 Load'!$C$5:$C$10</c:f>
              <c:numCache>
                <c:formatCode>0.0</c:formatCode>
                <c:ptCount val="6"/>
                <c:pt idx="0">
                  <c:v>-2.0228748622465638</c:v>
                </c:pt>
                <c:pt idx="1">
                  <c:v>-0.69187486224656425</c:v>
                </c:pt>
                <c:pt idx="2">
                  <c:v>-0.63787486224656575</c:v>
                </c:pt>
                <c:pt idx="3">
                  <c:v>-0.71787486224656405</c:v>
                </c:pt>
                <c:pt idx="4">
                  <c:v>-0.76287486224656575</c:v>
                </c:pt>
                <c:pt idx="5">
                  <c:v>-0.80487486224656379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8FD-455C-927B-51E41FFB85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6444400"/>
        <c:axId val="-1376452560"/>
      </c:scatterChart>
      <c:valAx>
        <c:axId val="-137644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52560"/>
        <c:crosses val="autoZero"/>
        <c:crossBetween val="midCat"/>
      </c:valAx>
      <c:valAx>
        <c:axId val="-1376452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4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Loss (%)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'2250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'2250 Load'!$D$5:$D$10</c:f>
              <c:numCache>
                <c:formatCode>0%</c:formatCode>
                <c:ptCount val="6"/>
                <c:pt idx="0">
                  <c:v>0.37235725406200293</c:v>
                </c:pt>
                <c:pt idx="1">
                  <c:v>0.14726809236540328</c:v>
                </c:pt>
                <c:pt idx="2">
                  <c:v>0.1365990666983703</c:v>
                </c:pt>
                <c:pt idx="3">
                  <c:v>0.15235790972958996</c:v>
                </c:pt>
                <c:pt idx="4">
                  <c:v>0.16109551978637582</c:v>
                </c:pt>
                <c:pt idx="5">
                  <c:v>0.16916934206134782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E3E-4FA8-B447-292961E83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6454736"/>
        <c:axId val="-1376452016"/>
      </c:scatterChart>
      <c:valAx>
        <c:axId val="-1376454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52016"/>
        <c:crosses val="autoZero"/>
        <c:crossBetween val="midCat"/>
      </c:valAx>
      <c:valAx>
        <c:axId val="-137645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54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Dissipation (W) at 100W Input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'2250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'2250 Load'!$F$5:$F$10</c:f>
              <c:numCache>
                <c:formatCode>0.0</c:formatCode>
                <c:ptCount val="6"/>
                <c:pt idx="0">
                  <c:v>37.235725406200295</c:v>
                </c:pt>
                <c:pt idx="1">
                  <c:v>14.726809236540328</c:v>
                </c:pt>
                <c:pt idx="2">
                  <c:v>13.65990666983703</c:v>
                </c:pt>
                <c:pt idx="3">
                  <c:v>15.235790972958995</c:v>
                </c:pt>
                <c:pt idx="4">
                  <c:v>16.109551978637583</c:v>
                </c:pt>
                <c:pt idx="5">
                  <c:v>16.916934206134783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5DD-4C7E-B403-E03665BAF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6448752"/>
        <c:axId val="-1376450928"/>
      </c:scatterChart>
      <c:valAx>
        <c:axId val="-1376448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50928"/>
        <c:crosses val="autoZero"/>
        <c:crossBetween val="midCat"/>
      </c:valAx>
      <c:valAx>
        <c:axId val="-1376450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48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Attenuation (S-Units)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'2250 Load'!$A$5:$A$10</c:f>
              <c:numCache>
                <c:formatCode>General</c:formatCode>
                <c:ptCount val="6"/>
                <c:pt idx="0">
                  <c:v>2</c:v>
                </c:pt>
                <c:pt idx="1">
                  <c:v>3.5</c:v>
                </c:pt>
                <c:pt idx="2">
                  <c:v>7</c:v>
                </c:pt>
                <c:pt idx="3">
                  <c:v>14</c:v>
                </c:pt>
                <c:pt idx="4">
                  <c:v>21</c:v>
                </c:pt>
                <c:pt idx="5">
                  <c:v>28</c:v>
                </c:pt>
              </c:numCache>
            </c:numRef>
          </c:xVal>
          <c:yVal>
            <c:numRef>
              <c:f>'2250 Load'!$E$5:$E$10</c:f>
              <c:numCache>
                <c:formatCode>0.0</c:formatCode>
                <c:ptCount val="6"/>
                <c:pt idx="0">
                  <c:v>0.67429162074885463</c:v>
                </c:pt>
                <c:pt idx="1">
                  <c:v>0.23062495408218808</c:v>
                </c:pt>
                <c:pt idx="2">
                  <c:v>0.21262495408218859</c:v>
                </c:pt>
                <c:pt idx="3">
                  <c:v>0.23929162074885468</c:v>
                </c:pt>
                <c:pt idx="4">
                  <c:v>0.25429162074885525</c:v>
                </c:pt>
                <c:pt idx="5">
                  <c:v>0.2682916207488546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613-4483-B585-721C51B10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76442224"/>
        <c:axId val="-1376446576"/>
      </c:scatterChart>
      <c:valAx>
        <c:axId val="-1376442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46576"/>
        <c:crosses val="autoZero"/>
        <c:crossBetween val="midCat"/>
      </c:valAx>
      <c:valAx>
        <c:axId val="-137644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76442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13</xdr:row>
      <xdr:rowOff>14287</xdr:rowOff>
    </xdr:from>
    <xdr:to>
      <xdr:col>6</xdr:col>
      <xdr:colOff>600075</xdr:colOff>
      <xdr:row>27</xdr:row>
      <xdr:rowOff>90487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13</xdr:row>
      <xdr:rowOff>19050</xdr:rowOff>
    </xdr:from>
    <xdr:to>
      <xdr:col>14</xdr:col>
      <xdr:colOff>323850</xdr:colOff>
      <xdr:row>27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438150</xdr:colOff>
      <xdr:row>27</xdr:row>
      <xdr:rowOff>104775</xdr:rowOff>
    </xdr:from>
    <xdr:to>
      <xdr:col>7</xdr:col>
      <xdr:colOff>0</xdr:colOff>
      <xdr:row>41</xdr:row>
      <xdr:rowOff>180975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9525</xdr:colOff>
      <xdr:row>27</xdr:row>
      <xdr:rowOff>95250</xdr:rowOff>
    </xdr:from>
    <xdr:to>
      <xdr:col>14</xdr:col>
      <xdr:colOff>314325</xdr:colOff>
      <xdr:row>41</xdr:row>
      <xdr:rowOff>171450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13</xdr:row>
      <xdr:rowOff>14287</xdr:rowOff>
    </xdr:from>
    <xdr:to>
      <xdr:col>6</xdr:col>
      <xdr:colOff>600075</xdr:colOff>
      <xdr:row>27</xdr:row>
      <xdr:rowOff>90487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13</xdr:row>
      <xdr:rowOff>19050</xdr:rowOff>
    </xdr:from>
    <xdr:to>
      <xdr:col>14</xdr:col>
      <xdr:colOff>323850</xdr:colOff>
      <xdr:row>27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438150</xdr:colOff>
      <xdr:row>27</xdr:row>
      <xdr:rowOff>104775</xdr:rowOff>
    </xdr:from>
    <xdr:to>
      <xdr:col>7</xdr:col>
      <xdr:colOff>0</xdr:colOff>
      <xdr:row>41</xdr:row>
      <xdr:rowOff>180975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9525</xdr:colOff>
      <xdr:row>27</xdr:row>
      <xdr:rowOff>95250</xdr:rowOff>
    </xdr:from>
    <xdr:to>
      <xdr:col>14</xdr:col>
      <xdr:colOff>314325</xdr:colOff>
      <xdr:row>41</xdr:row>
      <xdr:rowOff>171450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M8" sqref="M8"/>
    </sheetView>
  </sheetViews>
  <sheetFormatPr defaultRowHeight="15" x14ac:dyDescent="0.25"/>
  <cols>
    <col min="1" max="1" width="12" customWidth="1"/>
    <col min="4" max="4" width="10.85546875" customWidth="1"/>
    <col min="6" max="6" width="15.7109375" customWidth="1"/>
  </cols>
  <sheetData>
    <row r="1" spans="1:6" x14ac:dyDescent="0.25">
      <c r="A1" s="4" t="s">
        <v>7</v>
      </c>
      <c r="B1" s="5">
        <v>2700</v>
      </c>
      <c r="C1" s="4" t="s">
        <v>5</v>
      </c>
      <c r="D1" s="6">
        <f>LOG(50/(B1+50))*10</f>
        <v>-17.403626894942438</v>
      </c>
    </row>
    <row r="2" spans="1:6" x14ac:dyDescent="0.25">
      <c r="A2" s="4" t="s">
        <v>6</v>
      </c>
      <c r="B2" s="5">
        <v>100</v>
      </c>
      <c r="C2" s="4"/>
      <c r="D2" s="6"/>
    </row>
    <row r="3" spans="1:6" x14ac:dyDescent="0.25">
      <c r="D3" s="2"/>
    </row>
    <row r="4" spans="1:6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8</v>
      </c>
    </row>
    <row r="5" spans="1:6" x14ac:dyDescent="0.25">
      <c r="A5">
        <v>2</v>
      </c>
      <c r="B5" s="1">
        <v>-19.600000000000001</v>
      </c>
      <c r="C5" s="8">
        <f>B5-$D$1</f>
        <v>-2.1963731050575639</v>
      </c>
      <c r="D5" s="7">
        <f>1-10^(C5/10)</f>
        <v>0.39693699212124856</v>
      </c>
      <c r="E5" s="8">
        <f>(C5*(-2))/6</f>
        <v>0.73212436835252126</v>
      </c>
      <c r="F5" s="8">
        <f>$B$2*D5</f>
        <v>39.693699212124855</v>
      </c>
    </row>
    <row r="6" spans="1:6" x14ac:dyDescent="0.25">
      <c r="A6">
        <v>3.5</v>
      </c>
      <c r="B6" s="1">
        <v>-18.11</v>
      </c>
      <c r="C6" s="8">
        <f>B6-$D$1</f>
        <v>-0.7063731050575619</v>
      </c>
      <c r="D6" s="7">
        <f>1-10^(C6/10)</f>
        <v>0.15011005825387247</v>
      </c>
      <c r="E6" s="8">
        <f t="shared" ref="E6:E10" si="0">(C6*(-2))/6</f>
        <v>0.23545770168585398</v>
      </c>
      <c r="F6" s="8">
        <f t="shared" ref="F6:F10" si="1">$B$2*D6</f>
        <v>15.011005825387247</v>
      </c>
    </row>
    <row r="7" spans="1:6" x14ac:dyDescent="0.25">
      <c r="A7">
        <v>7</v>
      </c>
      <c r="B7" s="1">
        <v>-18.103999999999999</v>
      </c>
      <c r="C7" s="8">
        <f t="shared" ref="C7:C10" si="2">B7-$D$1</f>
        <v>-0.70037310505756167</v>
      </c>
      <c r="D7" s="7">
        <f t="shared" ref="D7:D10" si="3">1-10^(C7/10)</f>
        <v>0.14893508044851678</v>
      </c>
      <c r="E7" s="8">
        <f>(C7*(-2))/6</f>
        <v>0.23345770168585389</v>
      </c>
      <c r="F7" s="8">
        <f t="shared" si="1"/>
        <v>14.893508044851679</v>
      </c>
    </row>
    <row r="8" spans="1:6" x14ac:dyDescent="0.25">
      <c r="A8">
        <v>14</v>
      </c>
      <c r="B8" s="1">
        <v>-18.265000000000001</v>
      </c>
      <c r="C8" s="8">
        <f t="shared" si="2"/>
        <v>-0.86137310505756304</v>
      </c>
      <c r="D8" s="7">
        <f t="shared" si="3"/>
        <v>0.17990778450100564</v>
      </c>
      <c r="E8" s="8">
        <f t="shared" si="0"/>
        <v>0.28712436835252103</v>
      </c>
      <c r="F8" s="8">
        <f t="shared" si="1"/>
        <v>17.990778450100564</v>
      </c>
    </row>
    <row r="9" spans="1:6" x14ac:dyDescent="0.25">
      <c r="A9">
        <v>21</v>
      </c>
      <c r="B9" s="1">
        <v>-18.364999999999998</v>
      </c>
      <c r="C9" s="8">
        <f t="shared" si="2"/>
        <v>-0.96137310505756091</v>
      </c>
      <c r="D9" s="7">
        <f t="shared" si="3"/>
        <v>0.19857536239826867</v>
      </c>
      <c r="E9" s="8">
        <f t="shared" si="0"/>
        <v>0.32045770168585364</v>
      </c>
      <c r="F9" s="8">
        <f t="shared" si="1"/>
        <v>19.857536239826867</v>
      </c>
    </row>
    <row r="10" spans="1:6" x14ac:dyDescent="0.25">
      <c r="A10">
        <v>28</v>
      </c>
      <c r="B10" s="1">
        <v>-18.364999999999998</v>
      </c>
      <c r="C10" s="8">
        <f t="shared" si="2"/>
        <v>-0.96137310505756091</v>
      </c>
      <c r="D10" s="7">
        <f t="shared" si="3"/>
        <v>0.19857536239826867</v>
      </c>
      <c r="E10" s="8">
        <f t="shared" si="0"/>
        <v>0.32045770168585364</v>
      </c>
      <c r="F10" s="8">
        <f t="shared" si="1"/>
        <v>19.857536239826867</v>
      </c>
    </row>
    <row r="13" spans="1:6" x14ac:dyDescent="0.25">
      <c r="F13" s="9" t="s">
        <v>9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K10" sqref="K10"/>
    </sheetView>
  </sheetViews>
  <sheetFormatPr defaultRowHeight="15" x14ac:dyDescent="0.25"/>
  <cols>
    <col min="1" max="1" width="12" customWidth="1"/>
    <col min="4" max="4" width="10.85546875" customWidth="1"/>
    <col min="6" max="6" width="15.7109375" customWidth="1"/>
  </cols>
  <sheetData>
    <row r="1" spans="1:6" x14ac:dyDescent="0.25">
      <c r="A1" s="4" t="s">
        <v>7</v>
      </c>
      <c r="B1" s="5">
        <v>2200</v>
      </c>
      <c r="C1" s="4" t="s">
        <v>5</v>
      </c>
      <c r="D1" s="6">
        <f>LOG(50/(B1+50))*10</f>
        <v>-16.532125137753436</v>
      </c>
    </row>
    <row r="2" spans="1:6" x14ac:dyDescent="0.25">
      <c r="A2" s="4" t="s">
        <v>6</v>
      </c>
      <c r="B2" s="5">
        <v>100</v>
      </c>
      <c r="C2" s="4"/>
      <c r="D2" s="6"/>
    </row>
    <row r="3" spans="1:6" x14ac:dyDescent="0.25">
      <c r="D3" s="2"/>
    </row>
    <row r="4" spans="1:6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8</v>
      </c>
    </row>
    <row r="5" spans="1:6" x14ac:dyDescent="0.25">
      <c r="A5">
        <v>2</v>
      </c>
      <c r="B5" s="1">
        <v>-18.555</v>
      </c>
      <c r="C5" s="8">
        <f>B5-$D$1</f>
        <v>-2.0228748622465638</v>
      </c>
      <c r="D5" s="7">
        <f>1-10^(C5/10)</f>
        <v>0.37235725406200293</v>
      </c>
      <c r="E5" s="8">
        <f>(C5*(-2))/6</f>
        <v>0.67429162074885463</v>
      </c>
      <c r="F5" s="8">
        <f>$B$2*D5</f>
        <v>37.235725406200295</v>
      </c>
    </row>
    <row r="6" spans="1:6" x14ac:dyDescent="0.25">
      <c r="A6">
        <v>3.5</v>
      </c>
      <c r="B6" s="1">
        <v>-17.224</v>
      </c>
      <c r="C6" s="8">
        <f>B6-$D$1</f>
        <v>-0.69187486224656425</v>
      </c>
      <c r="D6" s="7">
        <f>1-10^(C6/10)</f>
        <v>0.14726809236540328</v>
      </c>
      <c r="E6" s="8">
        <f t="shared" ref="E6:E10" si="0">(C6*(-2))/6</f>
        <v>0.23062495408218808</v>
      </c>
      <c r="F6" s="8">
        <f t="shared" ref="F6:F10" si="1">$B$2*D6</f>
        <v>14.726809236540328</v>
      </c>
    </row>
    <row r="7" spans="1:6" x14ac:dyDescent="0.25">
      <c r="A7">
        <v>7</v>
      </c>
      <c r="B7" s="1">
        <v>-17.170000000000002</v>
      </c>
      <c r="C7" s="8">
        <f t="shared" ref="C7:C10" si="2">B7-$D$1</f>
        <v>-0.63787486224656575</v>
      </c>
      <c r="D7" s="7">
        <f t="shared" ref="D7:D10" si="3">1-10^(C7/10)</f>
        <v>0.1365990666983703</v>
      </c>
      <c r="E7" s="8">
        <f>(C7*(-2))/6</f>
        <v>0.21262495408218859</v>
      </c>
      <c r="F7" s="8">
        <f t="shared" si="1"/>
        <v>13.65990666983703</v>
      </c>
    </row>
    <row r="8" spans="1:6" x14ac:dyDescent="0.25">
      <c r="A8">
        <v>14</v>
      </c>
      <c r="B8" s="1">
        <v>-17.25</v>
      </c>
      <c r="C8" s="8">
        <f t="shared" si="2"/>
        <v>-0.71787486224656405</v>
      </c>
      <c r="D8" s="7">
        <f t="shared" si="3"/>
        <v>0.15235790972958996</v>
      </c>
      <c r="E8" s="8">
        <f t="shared" si="0"/>
        <v>0.23929162074885468</v>
      </c>
      <c r="F8" s="8">
        <f t="shared" si="1"/>
        <v>15.235790972958995</v>
      </c>
    </row>
    <row r="9" spans="1:6" x14ac:dyDescent="0.25">
      <c r="A9">
        <v>21</v>
      </c>
      <c r="B9" s="1">
        <v>-17.295000000000002</v>
      </c>
      <c r="C9" s="8">
        <f t="shared" si="2"/>
        <v>-0.76287486224656575</v>
      </c>
      <c r="D9" s="7">
        <f t="shared" si="3"/>
        <v>0.16109551978637582</v>
      </c>
      <c r="E9" s="8">
        <f t="shared" si="0"/>
        <v>0.25429162074885525</v>
      </c>
      <c r="F9" s="8">
        <f t="shared" si="1"/>
        <v>16.109551978637583</v>
      </c>
    </row>
    <row r="10" spans="1:6" x14ac:dyDescent="0.25">
      <c r="A10">
        <v>28</v>
      </c>
      <c r="B10" s="1">
        <v>-17.337</v>
      </c>
      <c r="C10" s="8">
        <f t="shared" si="2"/>
        <v>-0.80487486224656379</v>
      </c>
      <c r="D10" s="7">
        <f t="shared" si="3"/>
        <v>0.16916934206134782</v>
      </c>
      <c r="E10" s="8">
        <f t="shared" si="0"/>
        <v>0.2682916207488546</v>
      </c>
      <c r="F10" s="8">
        <f t="shared" si="1"/>
        <v>16.916934206134783</v>
      </c>
    </row>
    <row r="13" spans="1:6" x14ac:dyDescent="0.25">
      <c r="F13" s="9" t="s">
        <v>10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2750 Load</vt:lpstr>
      <vt:lpstr>2250 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2025-04-12T20:44:37Z</dcterms:modified>
</cp:coreProperties>
</file>